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https://poleemploi.sharepoint.com/sites/BRE-DR-DAFG-ServiceAMA/Documents partages/Service AMA/_Service AMA/3-S4/6-MARCHES DEL/MG_2026_Nettoyage locaux/01_DCE/DCE_Nettoyage_Pour publication/"/>
    </mc:Choice>
  </mc:AlternateContent>
  <xr:revisionPtr revIDLastSave="73" documentId="8_{6AA1D7C0-3912-4911-AD9C-BAE54774B380}" xr6:coauthVersionLast="47" xr6:coauthVersionMax="47" xr10:uidLastSave="{260D92BD-76C3-459A-A4F1-511A02BAADBE}"/>
  <bookViews>
    <workbookView xWindow="57480" yWindow="1620" windowWidth="29040" windowHeight="15840" xr2:uid="{00000000-000D-0000-FFFF-FFFF00000000}"/>
  </bookViews>
  <sheets>
    <sheet name="BP " sheetId="4" r:id="rId1"/>
    <sheet name="DQE" sheetId="5" r:id="rId2"/>
    <sheet name="Suivi sites Quimper" sheetId="6" r:id="rId3"/>
  </sheets>
  <externalReferences>
    <externalReference r:id="rId4"/>
  </externalReferences>
  <definedNames>
    <definedName name="_Hlk206765057">'BP '!$A$2</definedName>
    <definedName name="_xlnm.Print_Titles" localSheetId="0">'BP '!$1:$3</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6" l="1"/>
  <c r="F7" i="6" s="1"/>
  <c r="I16" i="6" s="1"/>
  <c r="F2" i="6"/>
  <c r="F6" i="6" s="1"/>
  <c r="H16" i="6" s="1"/>
  <c r="F1" i="6"/>
  <c r="F5" i="6" s="1"/>
  <c r="G16" i="6" s="1"/>
  <c r="C5" i="5"/>
  <c r="E26" i="5"/>
  <c r="G21" i="5"/>
  <c r="H15" i="6" l="1"/>
  <c r="I15" i="6"/>
  <c r="C7" i="5"/>
  <c r="C8" i="5"/>
  <c r="E20" i="5"/>
  <c r="E22" i="5"/>
  <c r="E21" i="5"/>
  <c r="E19" i="5"/>
  <c r="F19" i="4"/>
  <c r="F18" i="5" l="1"/>
  <c r="E18" i="5"/>
  <c r="A14" i="5"/>
  <c r="A13" i="5"/>
  <c r="D19" i="5" l="1"/>
  <c r="C10" i="5" l="1"/>
  <c r="F20" i="5" s="1"/>
  <c r="I20" i="5" s="1"/>
  <c r="F20" i="4"/>
  <c r="F18" i="4"/>
  <c r="F26" i="5" s="1"/>
  <c r="F17" i="4"/>
  <c r="F21" i="5" l="1"/>
  <c r="I21" i="5" s="1"/>
  <c r="F19" i="5"/>
  <c r="I19" i="5" s="1"/>
  <c r="F22" i="5"/>
  <c r="I22" i="5" s="1"/>
  <c r="G1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GOMINON Julie</author>
  </authors>
  <commentList>
    <comment ref="A19" authorId="0" shapeId="0" xr:uid="{00000000-0006-0000-0100-000002000000}">
      <text>
        <r>
          <rPr>
            <b/>
            <sz val="9"/>
            <color indexed="81"/>
            <rFont val="Tahoma"/>
            <family val="2"/>
          </rPr>
          <t>GOMINON Julie:</t>
        </r>
        <r>
          <rPr>
            <sz val="9"/>
            <color indexed="81"/>
            <rFont val="Tahoma"/>
            <family val="2"/>
          </rPr>
          <t xml:space="preserve">
"y compris la gestion des déchets" </t>
        </r>
      </text>
    </comment>
    <comment ref="A26" authorId="0" shapeId="0" xr:uid="{00000000-0006-0000-0100-000003000000}">
      <text>
        <r>
          <rPr>
            <b/>
            <sz val="9"/>
            <color indexed="81"/>
            <rFont val="Tahoma"/>
            <family val="2"/>
          </rPr>
          <t>GOMINON Julie:</t>
        </r>
        <r>
          <rPr>
            <sz val="9"/>
            <color indexed="81"/>
            <rFont val="Tahoma"/>
            <family val="2"/>
          </rPr>
          <t xml:space="preserve">
"gestion des déchets" a supprimer si nécessaire par la région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DEGROOTE Emmanuelle</author>
  </authors>
  <commentList>
    <comment ref="B12" authorId="0" shapeId="0" xr:uid="{7C22AF2B-2B01-4822-86E7-D65E71C90D3A}">
      <text>
        <r>
          <rPr>
            <sz val="9"/>
            <color indexed="81"/>
            <rFont val="Tahoma"/>
            <family val="2"/>
          </rPr>
          <t xml:space="preserve">Site recevant du public = Agence Pôle emploi recevant du public + Campus formation
Site administratif = DR, DT, Plateforme
</t>
        </r>
      </text>
    </comment>
  </commentList>
</comments>
</file>

<file path=xl/sharedStrings.xml><?xml version="1.0" encoding="utf-8"?>
<sst xmlns="http://schemas.openxmlformats.org/spreadsheetml/2006/main" count="89" uniqueCount="55">
  <si>
    <t>BORDEREAU DES PRIX
Marche de prestations de services ayant pour objet le nettoyage  des locaux,  la fourniture des consommables sanitaires et l’évacuation des déchets, et/ou le nettoyage de la vitrerie de la Direction régionale Bretagne de France Travail</t>
  </si>
  <si>
    <t>Numéro de consultation : 2508-MA-AO-15</t>
  </si>
  <si>
    <r>
      <rPr>
        <b/>
        <sz val="10"/>
        <color rgb="FF000000"/>
        <rFont val="Arial"/>
        <family val="2"/>
      </rPr>
      <t xml:space="preserve">Le candidat doit compléter uniquement les cases de couleur bleue
</t>
    </r>
    <r>
      <rPr>
        <b/>
        <sz val="10"/>
        <color rgb="FFFF0000"/>
        <rFont val="Arial"/>
        <family val="2"/>
      </rPr>
      <t>Merci de transmettre ce document sous format excel et pdf</t>
    </r>
  </si>
  <si>
    <t xml:space="preserve">Intitulé et n° de lot  </t>
  </si>
  <si>
    <t xml:space="preserve">Lot 4 : Nettoyage des locaux, de la vitrerie intérieure ainsi que la fourniture des consommables sanitaires et l’évacuation des déchets des sites de Quimper nord et Quimper sud  </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</si>
  <si>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</si>
  <si>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</si>
  <si>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</si>
  <si>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</si>
  <si>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</si>
  <si>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</si>
  <si>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</si>
  <si>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</si>
  <si>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</si>
  <si>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</si>
  <si>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</si>
  <si>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</si>
  <si>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</si>
  <si>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PRESTATIONS DE VITRERIE  (Cloisons intérieures vitrées - 2 faces)</t>
  </si>
  <si>
    <t>F2</t>
  </si>
  <si>
    <t xml:space="preserve">VITRERIE  (cloisons et portes vitrées)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</si>
  <si>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</si>
  <si>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</si>
  <si>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</si>
  <si>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</si>
  <si>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DQE
Marche de prestations de services ayant pour objet le nettoyage  des locaux, de la vitrerie intérieure ainsi que la fourniture des consommables sanitaires et l’évacuation des déchets de la Direction régionale Bretagne de France Travail </t>
  </si>
  <si>
    <t xml:space="preserve">Le candidat ne doit en aucun cas modifier ce présent onglet. </t>
  </si>
  <si>
    <t>Taux de TVA</t>
  </si>
  <si>
    <t xml:space="preserve">Comme indiqué à l'article VI.2 du Règlement de consultation : 50% pour le prix dont 40% seront appréciés sur Détail quantitatif estimatif (DQE) hors crise sanitaire et visible et 10% sur la base du prix forfaitaire des prestations courantes de nettoyage. </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</si>
  <si>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</si>
  <si>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</si>
  <si>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</si>
  <si>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</si>
  <si>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</si>
  <si>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</si>
  <si>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VITRERIE (cloisons et portes vitrées)</t>
  </si>
  <si>
    <t xml:space="preserve">agents </t>
  </si>
  <si>
    <t xml:space="preserve">50% pour le prix dont 10 % sur la base du prix forfaitaire en cas de crise sanitaire : </t>
  </si>
  <si>
    <t>VITRERIE  (cloisons et portes vitrées)</t>
  </si>
  <si>
    <t xml:space="preserve">Prix forfaitaire mensuel / m² </t>
  </si>
  <si>
    <t xml:space="preserve">Prix forfaitaire mensuel / agent </t>
  </si>
  <si>
    <t>NOM DU SITE</t>
  </si>
  <si>
    <t>TYPE DE SITE
(menu déroulant)</t>
  </si>
  <si>
    <t>HORAIRES D'OUVERTURE 
AU PUBLIC</t>
  </si>
  <si>
    <t>EFFECTIF PRESENT MOYEN SUR LE SITE au 15/03</t>
  </si>
  <si>
    <t>SURFACE A NETTOYER (m² selon déf. art 2.2 du CCFT)</t>
  </si>
  <si>
    <t>Cloisons et portes vitrées intérieures (2 faces)</t>
  </si>
  <si>
    <t>Prix mensuel en € HT</t>
  </si>
  <si>
    <t xml:space="preserve">Nettoyage </t>
  </si>
  <si>
    <t>Vitrerie</t>
  </si>
  <si>
    <t>Consommables</t>
  </si>
  <si>
    <t>Site recevant du public</t>
  </si>
  <si>
    <t>08h30-12h30 12h30-16h30</t>
  </si>
  <si>
    <t>Lot 4 : QUIMPER NORD</t>
  </si>
  <si>
    <t>Lot 4 : QUIMPER SUD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</si>
</sst>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 numFmtId="170" formatCode="##0&quot; m²&quot;"/>
  </numFmts>
  <fonts count="46" x14ac:knownFonts="1">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4"/>
      <name val="Arial"/>
      <family val="2"/>
    </font>
    <font>
      <b/>
      <sz val="16"/>
      <name val="Arial"/>
      <family val="2"/>
    </font>
    <font>
      <b/>
      <sz val="16"/>
      <color rgb="FFFF0000"/>
      <name val="Arial"/>
      <family val="2"/>
    </font>
    <font>
      <sz val="10"/>
      <name val="Arial"/>
      <family val="2"/>
    </font>
    <font>
      <sz val="9"/>
      <color indexed="81"/>
      <name val="Tahoma"/>
      <family val="2"/>
    </font>
    <font>
      <b/>
      <sz val="9"/>
      <color indexed="81"/>
      <name val="Tahoma"/>
      <family val="2"/>
    </font>
    <font>
      <b/>
      <sz val="14"/>
      <color indexed="8"/>
      <name val="Arial"/>
      <family val="2"/>
    </font>
    <font>
      <b/>
      <u/>
      <sz val="14"/>
      <color indexed="8"/>
      <name val="Arial"/>
      <family val="2"/>
    </font>
    <font>
      <sz val="10"/>
      <name val="Arial"/>
      <family val="2"/>
      <charset val="1"/>
    </font>
    <font>
      <b/>
      <sz val="11"/>
      <color rgb="FF000000"/>
      <name val="Arial"/>
      <family val="2"/>
    </font>
    <font>
      <b/>
      <sz val="10"/>
      <color rgb="FF000000"/>
      <name val="Arial"/>
      <family val="2"/>
    </font>
    <font>
      <b/>
      <sz val="10"/>
      <color rgb="FFFF0000"/>
      <name val="Arial"/>
      <family val="2"/>
    </font>
    <font>
      <sz val="12"/>
      <color theme="1"/>
      <name val="Arial Gras"/>
      <family val="1"/>
      <charset val="1"/>
    </font>
    <font>
      <b/>
      <sz val="12"/>
      <color theme="1"/>
      <name val="Arial"/>
      <family val="2"/>
    </font>
    <font>
      <sz val="11"/>
      <color theme="0"/>
      <name val="Calibri"/>
      <family val="2"/>
      <scheme val="minor"/>
    </font>
    <font>
      <b/>
      <sz val="10"/>
      <name val="Arial"/>
      <family val="2"/>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theme="0" tint="-4.9989318521683403E-2"/>
        <bgColor indexed="64"/>
      </patternFill>
    </fill>
    <fill>
      <patternFill patternType="solid">
        <fgColor theme="4" tint="0.79998168889431442"/>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
      <left style="thin">
        <color theme="0" tint="-0.14996795556505021"/>
      </left>
      <right style="thin">
        <color theme="0" tint="-0.14996795556505021"/>
      </right>
      <top style="thin">
        <color theme="0" tint="-0.34998626667073579"/>
      </top>
      <bottom style="thin">
        <color theme="0"/>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op>
      <bottom style="thin">
        <color theme="0"/>
      </bottom>
      <diagonal/>
    </border>
    <border>
      <left style="thin">
        <color theme="0" tint="-0.1499679555650502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14996795556505021"/>
      </left>
      <right style="thin">
        <color theme="0" tint="-0.14996795556505021"/>
      </right>
      <top style="thin">
        <color theme="0"/>
      </top>
      <bottom/>
      <diagonal/>
    </border>
  </borders>
  <cellStyleXfs count="5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6" fillId="0" borderId="0"/>
    <xf numFmtId="9" fontId="26" fillId="0" borderId="0" applyFont="0" applyFill="0" applyBorder="0" applyAlignment="0" applyProtection="0"/>
    <xf numFmtId="164" fontId="32" fillId="0" borderId="0" applyFont="0" applyFill="0" applyBorder="0" applyAlignment="0" applyProtection="0"/>
    <xf numFmtId="0" fontId="1" fillId="0" borderId="0"/>
    <xf numFmtId="44" fontId="1" fillId="0" borderId="0" applyFont="0" applyFill="0" applyBorder="0" applyAlignment="0" applyProtection="0"/>
    <xf numFmtId="164" fontId="1" fillId="0" borderId="0" applyFont="0" applyFill="0" applyBorder="0" applyAlignment="0" applyProtection="0"/>
  </cellStyleXfs>
  <cellXfs count="93">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13" xfId="45" applyFont="1" applyBorder="1" applyAlignment="1">
      <alignment horizontal="lef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0" xfId="45" applyFont="1" applyAlignment="1">
      <alignment vertical="center"/>
    </xf>
    <xf numFmtId="167" fontId="20" fillId="0" borderId="0" xfId="45" applyNumberFormat="1" applyFont="1" applyAlignment="1">
      <alignment vertical="center"/>
    </xf>
    <xf numFmtId="166" fontId="28" fillId="0" borderId="0" xfId="45" applyNumberFormat="1" applyFont="1" applyAlignment="1">
      <alignment horizontal="center" vertical="center"/>
    </xf>
    <xf numFmtId="0" fontId="23" fillId="0" borderId="0" xfId="45" applyFont="1" applyAlignment="1">
      <alignment horizontal="center" vertical="center" wrapText="1"/>
    </xf>
    <xf numFmtId="2" fontId="25"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3" fillId="0" borderId="0" xfId="45" applyFont="1" applyAlignment="1">
      <alignment horizontal="left" vertical="center"/>
    </xf>
    <xf numFmtId="0" fontId="25" fillId="0" borderId="0" xfId="45" applyFont="1" applyAlignment="1">
      <alignment horizontal="left" vertical="center"/>
    </xf>
    <xf numFmtId="166" fontId="28"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9" fontId="28" fillId="26" borderId="13" xfId="45" applyNumberFormat="1" applyFont="1" applyFill="1" applyBorder="1" applyAlignment="1">
      <alignment horizontal="center" vertical="center"/>
    </xf>
    <xf numFmtId="169" fontId="20" fillId="0" borderId="0" xfId="45" applyNumberFormat="1" applyFont="1" applyAlignment="1">
      <alignment vertical="center"/>
    </xf>
    <xf numFmtId="0" fontId="22" fillId="0" borderId="0" xfId="45" applyFont="1" applyAlignment="1">
      <alignment horizontal="center" vertical="center" wrapText="1"/>
    </xf>
    <xf numFmtId="0" fontId="35" fillId="0" borderId="0" xfId="45" applyFont="1" applyAlignment="1">
      <alignment vertical="center"/>
    </xf>
    <xf numFmtId="0" fontId="36"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8" borderId="14" xfId="47" applyNumberFormat="1" applyFont="1" applyFill="1" applyBorder="1" applyAlignment="1">
      <alignment vertical="center"/>
    </xf>
    <xf numFmtId="168" fontId="20" fillId="28"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0" fontId="24" fillId="0" borderId="0" xfId="45" applyFont="1" applyAlignment="1">
      <alignment vertical="center" wrapText="1"/>
    </xf>
    <xf numFmtId="0" fontId="20" fillId="0" borderId="19" xfId="45" applyFont="1" applyBorder="1" applyAlignment="1">
      <alignment vertical="center"/>
    </xf>
    <xf numFmtId="0" fontId="22" fillId="0" borderId="0" xfId="45" applyFont="1" applyAlignment="1">
      <alignment vertical="center" wrapText="1"/>
    </xf>
    <xf numFmtId="0" fontId="38" fillId="0" borderId="0" xfId="0" applyFont="1" applyAlignment="1">
      <alignment vertical="center"/>
    </xf>
    <xf numFmtId="0" fontId="42" fillId="0" borderId="0" xfId="45" applyFont="1" applyAlignment="1">
      <alignment horizontal="center" vertical="center" wrapText="1"/>
    </xf>
    <xf numFmtId="0" fontId="41" fillId="0" borderId="0" xfId="0" applyFont="1" applyAlignment="1">
      <alignment vertical="center"/>
    </xf>
    <xf numFmtId="0" fontId="1" fillId="0" borderId="0" xfId="48"/>
    <xf numFmtId="44" fontId="0" fillId="0" borderId="13" xfId="49" applyFont="1" applyBorder="1"/>
    <xf numFmtId="0" fontId="20" fillId="0" borderId="0" xfId="45" applyFont="1" applyAlignment="1">
      <alignment vertical="center" wrapText="1"/>
    </xf>
    <xf numFmtId="0" fontId="20" fillId="0" borderId="0" xfId="45" applyFont="1" applyAlignment="1">
      <alignment horizontal="right" vertical="center" wrapText="1"/>
    </xf>
    <xf numFmtId="44" fontId="0" fillId="0" borderId="0" xfId="49" applyFont="1"/>
    <xf numFmtId="0" fontId="20" fillId="0" borderId="0" xfId="45" applyFont="1" applyAlignment="1">
      <alignment horizontal="left" vertical="center" wrapText="1"/>
    </xf>
    <xf numFmtId="0" fontId="44" fillId="0" borderId="24" xfId="48" applyFont="1" applyBorder="1" applyAlignment="1">
      <alignment horizontal="centerContinuous"/>
    </xf>
    <xf numFmtId="0" fontId="44" fillId="0" borderId="25" xfId="48" applyFont="1" applyBorder="1" applyAlignment="1">
      <alignment horizontal="centerContinuous"/>
    </xf>
    <xf numFmtId="0" fontId="44" fillId="0" borderId="26" xfId="48" applyFont="1" applyBorder="1" applyAlignment="1">
      <alignment horizontal="centerContinuous"/>
    </xf>
    <xf numFmtId="44" fontId="1" fillId="0" borderId="13" xfId="48" applyNumberFormat="1" applyBorder="1"/>
    <xf numFmtId="0" fontId="44" fillId="0" borderId="15" xfId="48" applyFont="1" applyBorder="1" applyAlignment="1">
      <alignment vertical="center"/>
    </xf>
    <xf numFmtId="0" fontId="45" fillId="30" borderId="13" xfId="0" applyFont="1" applyFill="1" applyBorder="1" applyAlignment="1">
      <alignment horizontal="center" vertical="center" wrapText="1"/>
    </xf>
    <xf numFmtId="0" fontId="45" fillId="30" borderId="13" xfId="48" applyFont="1" applyFill="1" applyBorder="1" applyAlignment="1">
      <alignment horizontal="center" vertical="center" wrapText="1"/>
    </xf>
    <xf numFmtId="0" fontId="45" fillId="30" borderId="13" xfId="0" applyFont="1" applyFill="1" applyBorder="1" applyAlignment="1">
      <alignment horizontal="center" vertical="center"/>
    </xf>
    <xf numFmtId="170" fontId="45" fillId="31" borderId="13" xfId="50" applyNumberFormat="1" applyFont="1" applyFill="1" applyBorder="1" applyAlignment="1">
      <alignment horizontal="center" vertical="center"/>
    </xf>
    <xf numFmtId="170" fontId="45" fillId="30" borderId="13" xfId="0" applyNumberFormat="1" applyFont="1" applyFill="1" applyBorder="1" applyAlignment="1">
      <alignment vertical="center"/>
    </xf>
    <xf numFmtId="0" fontId="23" fillId="27" borderId="13" xfId="45" applyFont="1" applyFill="1" applyBorder="1" applyAlignment="1">
      <alignment horizontal="left" vertical="center" wrapText="1"/>
    </xf>
    <xf numFmtId="0" fontId="20" fillId="0" borderId="0" xfId="45" applyFont="1" applyAlignment="1">
      <alignment horizontal="left" vertical="center"/>
    </xf>
    <xf numFmtId="0" fontId="20" fillId="0" borderId="0" xfId="45" applyFont="1" applyAlignment="1">
      <alignment horizontal="left" vertical="top" wrapText="1"/>
    </xf>
    <xf numFmtId="0" fontId="27" fillId="24" borderId="0" xfId="45" applyFont="1" applyFill="1" applyAlignment="1">
      <alignment horizontal="center" vertical="center" wrapText="1"/>
    </xf>
    <xf numFmtId="2" fontId="25"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37" fillId="0" borderId="16" xfId="45" applyFont="1" applyBorder="1" applyAlignment="1">
      <alignment horizontal="left" vertical="center" wrapText="1"/>
    </xf>
    <xf numFmtId="0" fontId="37" fillId="0" borderId="17" xfId="45" applyFont="1" applyBorder="1" applyAlignment="1">
      <alignment horizontal="left" vertical="center" wrapText="1"/>
    </xf>
    <xf numFmtId="0" fontId="37" fillId="0" borderId="18" xfId="45" applyFont="1" applyBorder="1" applyAlignment="1">
      <alignment horizontal="left" vertical="center" wrapText="1"/>
    </xf>
    <xf numFmtId="0" fontId="23" fillId="27" borderId="14" xfId="45" applyFont="1" applyFill="1" applyBorder="1" applyAlignment="1">
      <alignment horizontal="center" vertical="center" wrapText="1"/>
    </xf>
    <xf numFmtId="0" fontId="23" fillId="27" borderId="15" xfId="45" applyFont="1" applyFill="1" applyBorder="1" applyAlignment="1">
      <alignment horizontal="center" vertical="center" wrapText="1"/>
    </xf>
    <xf numFmtId="0" fontId="35" fillId="27" borderId="13" xfId="45" applyFont="1" applyFill="1" applyBorder="1" applyAlignment="1">
      <alignment horizontal="center" vertical="center" wrapText="1"/>
    </xf>
    <xf numFmtId="0" fontId="29" fillId="25" borderId="10" xfId="45" applyFont="1" applyFill="1" applyBorder="1" applyAlignment="1">
      <alignment horizontal="center" vertical="center" wrapText="1"/>
    </xf>
    <xf numFmtId="0" fontId="29" fillId="25" borderId="11" xfId="45" applyFont="1" applyFill="1" applyBorder="1" applyAlignment="1">
      <alignment horizontal="center" vertical="center" wrapText="1"/>
    </xf>
    <xf numFmtId="0" fontId="29" fillId="25" borderId="12" xfId="45" applyFont="1" applyFill="1" applyBorder="1" applyAlignment="1">
      <alignment horizontal="center" vertical="center" wrapText="1"/>
    </xf>
    <xf numFmtId="0" fontId="30" fillId="25" borderId="13" xfId="45" applyFont="1" applyFill="1" applyBorder="1" applyAlignment="1">
      <alignment horizontal="left" vertical="center" wrapText="1"/>
    </xf>
    <xf numFmtId="0" fontId="21" fillId="25" borderId="10" xfId="45" applyFont="1" applyFill="1" applyBorder="1" applyAlignment="1">
      <alignment horizontal="left" vertical="center" wrapText="1"/>
    </xf>
    <xf numFmtId="0" fontId="21" fillId="25" borderId="11" xfId="45" applyFont="1" applyFill="1" applyBorder="1" applyAlignment="1">
      <alignment horizontal="left" vertical="center" wrapText="1"/>
    </xf>
    <xf numFmtId="0" fontId="21" fillId="25" borderId="12" xfId="45" applyFont="1" applyFill="1" applyBorder="1" applyAlignment="1">
      <alignment horizontal="left" vertical="center" wrapText="1"/>
    </xf>
    <xf numFmtId="0" fontId="20" fillId="0" borderId="13" xfId="45" applyFont="1" applyBorder="1" applyAlignment="1">
      <alignment horizontal="right" vertical="center" wrapText="1"/>
    </xf>
    <xf numFmtId="0" fontId="20" fillId="0" borderId="10" xfId="45" applyFont="1" applyBorder="1" applyAlignment="1">
      <alignment horizontal="left" vertical="center" wrapText="1"/>
    </xf>
    <xf numFmtId="0" fontId="20" fillId="0" borderId="11" xfId="45" applyFont="1" applyBorder="1" applyAlignment="1">
      <alignment horizontal="left" vertical="center" wrapText="1"/>
    </xf>
    <xf numFmtId="0" fontId="20" fillId="0" borderId="12" xfId="45" applyFont="1" applyBorder="1" applyAlignment="1">
      <alignment horizontal="left" vertical="center" wrapText="1"/>
    </xf>
    <xf numFmtId="0" fontId="43" fillId="29" borderId="21" xfId="48" applyFont="1" applyFill="1" applyBorder="1" applyAlignment="1">
      <alignment horizontal="center" vertical="center" wrapText="1"/>
    </xf>
    <xf numFmtId="0" fontId="43" fillId="29" borderId="23" xfId="48" applyFont="1" applyFill="1" applyBorder="1" applyAlignment="1">
      <alignment horizontal="center" vertical="center" wrapText="1"/>
    </xf>
    <xf numFmtId="0" fontId="20" fillId="0" borderId="13" xfId="45" applyFont="1" applyBorder="1" applyAlignment="1">
      <alignment horizontal="left" vertical="center" wrapText="1"/>
    </xf>
    <xf numFmtId="0" fontId="43" fillId="29" borderId="20" xfId="48" applyFont="1" applyFill="1" applyBorder="1" applyAlignment="1">
      <alignment horizontal="center" vertical="center" wrapText="1"/>
    </xf>
    <xf numFmtId="0" fontId="43" fillId="29" borderId="22" xfId="48" applyFont="1" applyFill="1" applyBorder="1" applyAlignment="1">
      <alignment horizontal="center" vertical="center" wrapText="1"/>
    </xf>
    <xf numFmtId="0" fontId="43" fillId="29" borderId="27" xfId="48" applyFont="1" applyFill="1" applyBorder="1" applyAlignment="1">
      <alignment horizontal="center" vertical="center" wrapText="1"/>
    </xf>
  </cellXfs>
  <cellStyles count="51">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D000000}"/>
    <cellStyle name="Insatisfaisant" xfId="31" builtinId="27" customBuiltin="1"/>
    <cellStyle name="Milliers" xfId="47" builtinId="3"/>
    <cellStyle name="Milliers 2" xfId="50" xr:uid="{EFA740A0-454A-4301-8D16-74DBEF8A24C1}"/>
    <cellStyle name="Monétaire 2" xfId="49" xr:uid="{3F15A9E8-E091-4DFD-B0A8-D5CBD9FA40F1}"/>
    <cellStyle name="Neutre" xfId="32" builtinId="28" customBuiltin="1"/>
    <cellStyle name="Normal" xfId="0" builtinId="0"/>
    <cellStyle name="Normal 2" xfId="33" xr:uid="{00000000-0005-0000-0000-000022000000}"/>
    <cellStyle name="Normal 3" xfId="45" xr:uid="{00000000-0005-0000-0000-000023000000}"/>
    <cellStyle name="Normal 4" xfId="48" xr:uid="{1DF3CCA6-C89B-41C6-96A4-B8D42D22A662}"/>
    <cellStyle name="Note" xfId="28" builtinId="10" customBuiltin="1"/>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poleemploi.sharepoint.com/sites/BRE-DR-DAFG-ServiceAMA/Documents%20partages/Service%20AMA/_Service%20AMA/3-S4/6-MARCHES%20DEL/MG_2026_Nettoyage%20locaux/01_DCE/DCE%20Nettoyage/Lot%201%20&#224;%204_Nettoyage_Secteur%20prot&#233;g&#233;/Nettoyage_%20Lot1_%20BP%20et%20DQE_Pontivy.xlsx" TargetMode="External"/><Relationship Id="rId2" Type="http://schemas.microsoft.com/office/2019/04/relationships/externalLinkLongPath" Target="Nettoyage_%20Lot1_%20BP%20et%20DQE_Pontivy.xlsx?00EFF045" TargetMode="External"/><Relationship Id="rId1" Type="http://schemas.openxmlformats.org/officeDocument/2006/relationships/externalLinkPath" Target="file:///\\00EFF045\Nettoyage_%20Lot1_%20BP%20et%20DQE_Pontiv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BP "/>
      <sheetName val="DQE"/>
      <sheetName val="suivi site Pontivy"/>
    </sheetNames>
    <sheetDataSet>
      <sheetData sheetId="0"/>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J37"/>
  <sheetViews>
    <sheetView showGridLines="0" tabSelected="1" topLeftCell="A2" zoomScaleNormal="100" workbookViewId="0">
      <selection activeCell="A4" sqref="A4:C4"/>
    </sheetView>
  </sheetViews>
  <sheetFormatPr baseColWidth="10" defaultColWidth="11" defaultRowHeight="14" x14ac:dyDescent="0.25"/>
  <cols>
    <col min="1" max="1" width="29.7265625" style="1" customWidth="1"/>
    <col min="2" max="2" width="35.7265625" style="1" customWidth="1"/>
    <col min="3" max="3" width="16.453125" style="1" customWidth="1"/>
    <col min="4" max="4" width="44.26953125" style="4" customWidth="1"/>
    <col min="5" max="5" width="40.26953125" style="1" customWidth="1"/>
    <col min="6" max="6" width="37" style="1" customWidth="1"/>
    <col min="7" max="8" width="12.7265625" style="1" customWidth="1"/>
    <col min="9" max="9" width="11.7265625" style="1" customWidth="1"/>
    <col min="10" max="10" width="12.7265625" style="1" customWidth="1"/>
    <col min="11" max="16384" width="11" style="1"/>
  </cols>
  <sheetData>
    <row r="1" spans="1:6" ht="69.75" customHeight="1" x14ac:dyDescent="0.25">
      <c r="A1" s="65" t="s">
        <v>0</v>
      </c>
      <c r="B1" s="65"/>
      <c r="C1" s="65"/>
      <c r="D1" s="65"/>
      <c r="E1" s="65"/>
      <c r="F1" s="65"/>
    </row>
    <row r="2" spans="1:6" ht="32.25" customHeight="1" x14ac:dyDescent="0.25">
      <c r="A2" s="45" t="s">
        <v>1</v>
      </c>
      <c r="B2" s="44"/>
      <c r="C2" s="44"/>
      <c r="D2" s="44"/>
      <c r="E2" s="44"/>
      <c r="F2" s="44"/>
    </row>
    <row r="3" spans="1:6" ht="14.25" customHeight="1" x14ac:dyDescent="0.25">
      <c r="E3" s="2"/>
      <c r="F3" s="2"/>
    </row>
    <row r="4" spans="1:6" ht="45.65" customHeight="1" x14ac:dyDescent="0.25">
      <c r="A4" s="66" t="s">
        <v>2</v>
      </c>
      <c r="B4" s="66"/>
      <c r="C4" s="66"/>
      <c r="D4" s="14"/>
    </row>
    <row r="5" spans="1:6" ht="14.25" customHeight="1" x14ac:dyDescent="0.25">
      <c r="E5" s="3"/>
    </row>
    <row r="6" spans="1:6" ht="21.75" customHeight="1" x14ac:dyDescent="0.25">
      <c r="A6" s="1" t="s">
        <v>3</v>
      </c>
      <c r="C6" s="70" t="s">
        <v>4</v>
      </c>
      <c r="D6" s="71"/>
      <c r="E6" s="71"/>
      <c r="F6" s="72"/>
    </row>
    <row r="7" spans="1:6" ht="14.25" customHeight="1" x14ac:dyDescent="0.25">
      <c r="E7" s="3"/>
    </row>
    <row r="8" spans="1:6" ht="29.25" customHeight="1" x14ac:dyDescent="0.25">
      <c r="A8" s="1" t="s">
        <v>5</v>
      </c>
      <c r="C8" s="67"/>
      <c r="D8" s="68"/>
      <c r="E8" s="68"/>
    </row>
    <row r="9" spans="1:6" ht="24" customHeight="1" x14ac:dyDescent="0.25">
      <c r="A9" s="1" t="s">
        <v>6</v>
      </c>
      <c r="C9" s="67"/>
      <c r="D9" s="68"/>
      <c r="E9" s="69"/>
    </row>
    <row r="10" spans="1:6" ht="12.75" customHeight="1" x14ac:dyDescent="0.25">
      <c r="A10" s="4"/>
      <c r="B10" s="4"/>
      <c r="C10" s="3"/>
      <c r="E10" s="3"/>
    </row>
    <row r="11" spans="1:6" ht="17.25" customHeight="1" x14ac:dyDescent="0.25">
      <c r="A11" s="4" t="s">
        <v>7</v>
      </c>
      <c r="B11" s="4"/>
      <c r="C11" s="15"/>
      <c r="E11" s="3"/>
    </row>
    <row r="12" spans="1:6" ht="15" customHeight="1" x14ac:dyDescent="0.25">
      <c r="A12" s="4"/>
      <c r="B12" s="4"/>
      <c r="C12" s="3"/>
      <c r="E12" s="3"/>
    </row>
    <row r="13" spans="1:6" ht="15" customHeight="1" x14ac:dyDescent="0.25">
      <c r="A13" s="4"/>
      <c r="B13" s="4"/>
      <c r="C13" s="3"/>
      <c r="E13" s="3"/>
    </row>
    <row r="14" spans="1:6" ht="16.899999999999999" customHeight="1" x14ac:dyDescent="0.25">
      <c r="A14" s="4" t="s">
        <v>8</v>
      </c>
      <c r="B14" s="4"/>
      <c r="C14" s="5"/>
      <c r="D14" s="16"/>
      <c r="E14" s="5"/>
    </row>
    <row r="15" spans="1:6" ht="32.5" customHeight="1" x14ac:dyDescent="0.25">
      <c r="A15" s="64" t="s">
        <v>9</v>
      </c>
      <c r="B15" s="64"/>
      <c r="C15" s="64"/>
      <c r="D15" s="64"/>
      <c r="E15" s="64"/>
      <c r="F15" s="64"/>
    </row>
    <row r="16" spans="1:6" ht="54.65" customHeight="1" x14ac:dyDescent="0.25">
      <c r="E16" s="20" t="s">
        <v>10</v>
      </c>
      <c r="F16" s="20" t="s">
        <v>11</v>
      </c>
    </row>
    <row r="17" spans="1:10" ht="54.65" customHeight="1" x14ac:dyDescent="0.25">
      <c r="A17" s="62" t="s">
        <v>12</v>
      </c>
      <c r="B17" s="7" t="s">
        <v>13</v>
      </c>
      <c r="C17" s="6" t="s">
        <v>14</v>
      </c>
      <c r="D17" s="7" t="s">
        <v>15</v>
      </c>
      <c r="E17" s="28"/>
      <c r="F17" s="35">
        <f>E17+($C$11*E17)</f>
        <v>0</v>
      </c>
    </row>
    <row r="18" spans="1:10" ht="91.15" customHeight="1" x14ac:dyDescent="0.25">
      <c r="A18" s="62"/>
      <c r="B18" s="7" t="s">
        <v>13</v>
      </c>
      <c r="C18" s="6" t="s">
        <v>16</v>
      </c>
      <c r="D18" s="7" t="s">
        <v>17</v>
      </c>
      <c r="E18" s="28"/>
      <c r="F18" s="35">
        <f t="shared" ref="F18:F20" si="0">E18+($C$11*E18)</f>
        <v>0</v>
      </c>
    </row>
    <row r="19" spans="1:10" ht="58.9" customHeight="1" x14ac:dyDescent="0.25">
      <c r="A19" s="9" t="s">
        <v>18</v>
      </c>
      <c r="B19" s="7" t="s">
        <v>13</v>
      </c>
      <c r="C19" s="8" t="s">
        <v>19</v>
      </c>
      <c r="D19" s="7" t="s">
        <v>20</v>
      </c>
      <c r="E19" s="28"/>
      <c r="F19" s="35">
        <f t="shared" ref="F19" si="1">E19+($C$11*E19)</f>
        <v>0</v>
      </c>
    </row>
    <row r="20" spans="1:10" ht="114.65" customHeight="1" x14ac:dyDescent="0.25">
      <c r="A20" s="9" t="s">
        <v>21</v>
      </c>
      <c r="B20" s="7" t="s">
        <v>22</v>
      </c>
      <c r="C20" s="8" t="s">
        <v>23</v>
      </c>
      <c r="D20" s="7" t="s">
        <v>24</v>
      </c>
      <c r="E20" s="28"/>
      <c r="F20" s="35">
        <f t="shared" si="0"/>
        <v>0</v>
      </c>
    </row>
    <row r="21" spans="1:10" ht="27" customHeight="1" x14ac:dyDescent="0.25">
      <c r="D21" s="1"/>
    </row>
    <row r="22" spans="1:10" ht="12" customHeight="1" x14ac:dyDescent="0.25">
      <c r="E22" s="29"/>
      <c r="F22" s="41"/>
    </row>
    <row r="23" spans="1:10" ht="30.65" customHeight="1" x14ac:dyDescent="0.25">
      <c r="A23" s="40"/>
    </row>
    <row r="24" spans="1:10" ht="55" customHeight="1" x14ac:dyDescent="0.25">
      <c r="A24" s="40"/>
    </row>
    <row r="25" spans="1:10" ht="46.9" customHeight="1" x14ac:dyDescent="0.25">
      <c r="A25" s="40"/>
      <c r="C25" s="63"/>
      <c r="D25" s="63"/>
    </row>
    <row r="26" spans="1:10" ht="55" customHeight="1" x14ac:dyDescent="0.25">
      <c r="A26" s="40"/>
      <c r="C26" s="63"/>
      <c r="D26" s="63"/>
    </row>
    <row r="27" spans="1:10" ht="69.650000000000006" customHeight="1" x14ac:dyDescent="0.25">
      <c r="A27" s="40"/>
      <c r="G27" s="3"/>
      <c r="H27" s="3"/>
      <c r="I27" s="3"/>
      <c r="J27" s="3"/>
    </row>
    <row r="28" spans="1:10" ht="37.9" customHeight="1" x14ac:dyDescent="0.25">
      <c r="A28" s="40"/>
      <c r="G28" s="3"/>
      <c r="H28" s="3"/>
      <c r="I28" s="3"/>
      <c r="J28" s="3"/>
    </row>
    <row r="29" spans="1:10" ht="31.9" customHeight="1" x14ac:dyDescent="0.25">
      <c r="A29" s="40"/>
      <c r="C29" s="13"/>
      <c r="F29" s="3"/>
      <c r="G29" s="3"/>
      <c r="H29" s="3"/>
      <c r="I29" s="3"/>
      <c r="J29" s="3"/>
    </row>
    <row r="30" spans="1:10" ht="27.65" customHeight="1" x14ac:dyDescent="0.25">
      <c r="A30" s="40"/>
      <c r="D30" s="17"/>
      <c r="E30" s="12"/>
      <c r="G30" s="3"/>
      <c r="H30" s="3"/>
      <c r="I30" s="3"/>
      <c r="J30" s="3"/>
    </row>
    <row r="31" spans="1:10" ht="31.9" customHeight="1" x14ac:dyDescent="0.25">
      <c r="A31" s="40"/>
      <c r="D31" s="18"/>
      <c r="F31" s="3"/>
      <c r="G31" s="3"/>
      <c r="H31" s="3"/>
      <c r="I31" s="3"/>
      <c r="J31" s="3"/>
    </row>
    <row r="32" spans="1:10" ht="28.15" customHeight="1" x14ac:dyDescent="0.25">
      <c r="A32" s="40"/>
      <c r="G32" s="3"/>
      <c r="H32" s="3"/>
      <c r="I32" s="3"/>
      <c r="J32" s="3"/>
    </row>
    <row r="33" spans="1:1" ht="82.9" customHeight="1" x14ac:dyDescent="0.25">
      <c r="A33" s="40"/>
    </row>
    <row r="34" spans="1:1" ht="36" customHeight="1" x14ac:dyDescent="0.25">
      <c r="A34" s="40"/>
    </row>
    <row r="35" spans="1:1" ht="36" customHeight="1" x14ac:dyDescent="0.25">
      <c r="A35" s="40"/>
    </row>
    <row r="36" spans="1:1" ht="36" customHeight="1" x14ac:dyDescent="0.25">
      <c r="A36" s="40"/>
    </row>
    <row r="37" spans="1:1" ht="34.5" customHeight="1" x14ac:dyDescent="0.25">
      <c r="A37" s="40"/>
    </row>
  </sheetData>
  <sheetProtection formatColumns="0" formatRows="0"/>
  <mergeCells count="9">
    <mergeCell ref="A17:A18"/>
    <mergeCell ref="C25:D25"/>
    <mergeCell ref="C26:D26"/>
    <mergeCell ref="A15:F15"/>
    <mergeCell ref="A1:F1"/>
    <mergeCell ref="A4:C4"/>
    <mergeCell ref="C8:E8"/>
    <mergeCell ref="C9:E9"/>
    <mergeCell ref="C6:F6"/>
  </mergeCells>
  <printOptions horizontalCentered="1"/>
  <pageMargins left="0.25" right="0.25" top="0.35" bottom="0.52" header="0.15748031496062992" footer="0.11811023622047245"/>
  <pageSetup paperSize="9" scale="49"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K30"/>
  <sheetViews>
    <sheetView showGridLines="0" topLeftCell="A16" zoomScale="70" zoomScaleNormal="70" zoomScaleSheetLayoutView="80" workbookViewId="0">
      <selection activeCell="D33" sqref="D33"/>
    </sheetView>
  </sheetViews>
  <sheetFormatPr baseColWidth="10" defaultColWidth="11" defaultRowHeight="14" x14ac:dyDescent="0.25"/>
  <cols>
    <col min="1" max="1" width="38.81640625" style="1" customWidth="1"/>
    <col min="2" max="2" width="29.453125" style="1" customWidth="1"/>
    <col min="3" max="3" width="16.453125" style="1" customWidth="1"/>
    <col min="4" max="4" width="44.26953125" style="4" customWidth="1"/>
    <col min="5" max="5" width="12.81640625" style="4" customWidth="1"/>
    <col min="6" max="6" width="14" style="4" customWidth="1"/>
    <col min="7" max="7" width="15.54296875" style="26" customWidth="1"/>
    <col min="8" max="8" width="26.453125" style="1" bestFit="1" customWidth="1"/>
    <col min="9" max="9" width="29" style="1" customWidth="1"/>
    <col min="10" max="10" width="16.26953125" style="1" customWidth="1"/>
    <col min="11" max="12" width="12.7265625" style="1" customWidth="1"/>
    <col min="13" max="13" width="11.7265625" style="1" customWidth="1"/>
    <col min="14" max="15" width="12.7265625" style="1" customWidth="1"/>
    <col min="16" max="16" width="11.7265625" style="1" customWidth="1"/>
    <col min="17" max="17" width="12.7265625" style="1" customWidth="1"/>
    <col min="18" max="16384" width="11" style="1"/>
  </cols>
  <sheetData>
    <row r="1" spans="1:11" ht="69" customHeight="1" x14ac:dyDescent="0.25">
      <c r="A1" s="65" t="s">
        <v>25</v>
      </c>
      <c r="B1" s="65"/>
      <c r="C1" s="65"/>
      <c r="D1" s="65"/>
      <c r="E1" s="65"/>
      <c r="F1" s="65"/>
      <c r="G1" s="65"/>
      <c r="H1" s="65"/>
      <c r="I1" s="65"/>
    </row>
    <row r="2" spans="1:11" ht="14.25" customHeight="1" x14ac:dyDescent="0.25">
      <c r="G2" s="25"/>
      <c r="H2" s="2"/>
    </row>
    <row r="3" spans="1:11" ht="45.65" customHeight="1" x14ac:dyDescent="0.25">
      <c r="A3" s="66" t="s">
        <v>26</v>
      </c>
      <c r="B3" s="66"/>
      <c r="C3" s="66"/>
      <c r="D3" s="14"/>
      <c r="E3" s="14"/>
      <c r="F3" s="14"/>
    </row>
    <row r="4" spans="1:11" ht="14.25" customHeight="1" x14ac:dyDescent="0.25"/>
    <row r="5" spans="1:11" ht="58.5" customHeight="1" x14ac:dyDescent="0.25">
      <c r="A5" s="1" t="s">
        <v>3</v>
      </c>
      <c r="C5" s="76" t="str">
        <f>'BP '!C6:E6</f>
        <v xml:space="preserve">Lot 4 : Nettoyage des locaux, de la vitrerie intérieure ainsi que la fourniture des consommables sanitaires et l’évacuation des déchets des sites de Quimper nord et Quimper sud  </v>
      </c>
      <c r="D5" s="77"/>
      <c r="E5" s="77"/>
      <c r="F5" s="77"/>
      <c r="G5" s="78"/>
    </row>
    <row r="6" spans="1:11" ht="14.25" customHeight="1" x14ac:dyDescent="0.25">
      <c r="C6" s="38"/>
      <c r="D6" s="16"/>
      <c r="E6" s="16"/>
      <c r="F6" s="16"/>
    </row>
    <row r="7" spans="1:11" ht="29.25" customHeight="1" x14ac:dyDescent="0.25">
      <c r="A7" s="1" t="s">
        <v>5</v>
      </c>
      <c r="C7" s="79">
        <f>'BP '!C8:E8</f>
        <v>0</v>
      </c>
      <c r="D7" s="79"/>
      <c r="E7" s="79"/>
      <c r="F7" s="79"/>
      <c r="G7" s="79"/>
    </row>
    <row r="8" spans="1:11" ht="24" customHeight="1" x14ac:dyDescent="0.25">
      <c r="A8" s="1" t="s">
        <v>6</v>
      </c>
      <c r="C8" s="80">
        <f>'BP '!C9:E9</f>
        <v>0</v>
      </c>
      <c r="D8" s="81"/>
      <c r="E8" s="81"/>
      <c r="F8" s="81"/>
      <c r="G8" s="82"/>
    </row>
    <row r="9" spans="1:11" ht="12.75" customHeight="1" x14ac:dyDescent="0.25">
      <c r="A9" s="4"/>
      <c r="B9" s="4"/>
      <c r="C9" s="5"/>
      <c r="D9" s="16"/>
      <c r="E9" s="16"/>
      <c r="F9" s="16"/>
    </row>
    <row r="10" spans="1:11" ht="17.25" customHeight="1" x14ac:dyDescent="0.25">
      <c r="A10" s="4" t="s">
        <v>27</v>
      </c>
      <c r="B10" s="4"/>
      <c r="C10" s="39">
        <f>'BP '!C11</f>
        <v>0</v>
      </c>
      <c r="D10" s="16"/>
      <c r="E10" s="16"/>
      <c r="F10" s="16"/>
    </row>
    <row r="11" spans="1:11" ht="15" customHeight="1" x14ac:dyDescent="0.25">
      <c r="A11" s="4"/>
      <c r="B11" s="4"/>
      <c r="C11" s="3"/>
    </row>
    <row r="12" spans="1:11" ht="15" customHeight="1" x14ac:dyDescent="0.25">
      <c r="A12" s="4"/>
      <c r="B12" s="4"/>
      <c r="C12" s="3"/>
    </row>
    <row r="13" spans="1:11" ht="9.65" customHeight="1" x14ac:dyDescent="0.25">
      <c r="A13" s="4" t="str">
        <f>'BP '!A14</f>
        <v xml:space="preserve">Les prix comprennent les prestations détaillées au CCFT. </v>
      </c>
      <c r="B13" s="4"/>
      <c r="C13" s="5"/>
      <c r="D13" s="16"/>
      <c r="E13" s="16"/>
      <c r="F13" s="16"/>
    </row>
    <row r="14" spans="1:11" ht="14.25" customHeight="1" x14ac:dyDescent="0.25">
      <c r="A14" s="1" t="str">
        <f>'BP '!A15:B15</f>
        <v xml:space="preserve">Les prix doivent être présentés avec deux chiffres après la virgule (art.1 du contrat) </v>
      </c>
      <c r="C14" s="42"/>
      <c r="D14" s="42"/>
      <c r="E14" s="42"/>
      <c r="F14" s="42"/>
      <c r="G14" s="42"/>
      <c r="H14" s="42"/>
      <c r="I14" s="42"/>
    </row>
    <row r="15" spans="1:11" ht="23.15" customHeight="1" x14ac:dyDescent="0.25">
      <c r="C15" s="30"/>
      <c r="D15" s="30"/>
      <c r="E15" s="30"/>
      <c r="F15" s="30"/>
      <c r="G15" s="30"/>
      <c r="H15" s="30"/>
      <c r="I15" s="30"/>
    </row>
    <row r="16" spans="1:11" ht="50.5" customHeight="1" x14ac:dyDescent="0.25">
      <c r="A16" s="75" t="s">
        <v>28</v>
      </c>
      <c r="B16" s="75"/>
      <c r="C16" s="75"/>
      <c r="D16" s="75"/>
      <c r="E16" s="75"/>
      <c r="F16" s="75"/>
      <c r="G16" s="75"/>
      <c r="H16" s="75"/>
      <c r="I16" s="75"/>
      <c r="J16" s="10"/>
      <c r="K16" s="10"/>
    </row>
    <row r="17" spans="1:10" ht="37.9" customHeight="1" x14ac:dyDescent="0.25">
      <c r="A17" s="32" t="s">
        <v>29</v>
      </c>
      <c r="B17" s="31"/>
      <c r="C17" s="30"/>
      <c r="D17" s="30"/>
      <c r="E17" s="30"/>
      <c r="F17" s="30"/>
      <c r="G17" s="30"/>
      <c r="H17" s="30"/>
      <c r="I17" s="30"/>
    </row>
    <row r="18" spans="1:10" ht="53.5" customHeight="1" x14ac:dyDescent="0.25">
      <c r="E18" s="20" t="str">
        <f>'BP '!E16</f>
        <v xml:space="preserve">Prix en € HT </v>
      </c>
      <c r="F18" s="20" t="str">
        <f>'BP '!F16</f>
        <v xml:space="preserve">Prix en € TTC </v>
      </c>
      <c r="G18" s="27" t="s">
        <v>30</v>
      </c>
      <c r="H18" s="20" t="s">
        <v>31</v>
      </c>
      <c r="I18" s="20" t="s">
        <v>32</v>
      </c>
    </row>
    <row r="19" spans="1:10" ht="54.65" customHeight="1" x14ac:dyDescent="0.25">
      <c r="A19" s="73" t="s">
        <v>33</v>
      </c>
      <c r="B19" s="22" t="s">
        <v>13</v>
      </c>
      <c r="C19" s="6" t="s">
        <v>14</v>
      </c>
      <c r="D19" s="22" t="str">
        <f>+'BP '!D17</f>
        <v xml:space="preserve">NETTOYAGE EN TEMPS NORMAL (hors crise sanitaire) </v>
      </c>
      <c r="E19" s="19">
        <f>'BP '!E17</f>
        <v>0</v>
      </c>
      <c r="F19" s="21">
        <f>(E19*$C$10)+E19</f>
        <v>0</v>
      </c>
      <c r="G19" s="36">
        <v>1785</v>
      </c>
      <c r="H19" s="23" t="s">
        <v>34</v>
      </c>
      <c r="I19" s="19">
        <f>(G19*F19)</f>
        <v>0</v>
      </c>
      <c r="J19" s="34"/>
    </row>
    <row r="20" spans="1:10" ht="54.65" customHeight="1" x14ac:dyDescent="0.25">
      <c r="A20" s="74"/>
      <c r="B20" s="7" t="s">
        <v>13</v>
      </c>
      <c r="C20" s="6" t="s">
        <v>16</v>
      </c>
      <c r="D20" s="7" t="s">
        <v>17</v>
      </c>
      <c r="E20" s="19">
        <f>'BP '!E18</f>
        <v>0</v>
      </c>
      <c r="F20" s="21">
        <f>(E20*$C$10)+E20</f>
        <v>0</v>
      </c>
      <c r="G20" s="36">
        <v>1785</v>
      </c>
      <c r="H20" s="23" t="s">
        <v>34</v>
      </c>
      <c r="I20" s="19">
        <f>G20*F20</f>
        <v>0</v>
      </c>
      <c r="J20" s="34"/>
    </row>
    <row r="21" spans="1:10" ht="54.65" customHeight="1" x14ac:dyDescent="0.25">
      <c r="A21" s="9" t="s">
        <v>18</v>
      </c>
      <c r="B21" s="7" t="s">
        <v>13</v>
      </c>
      <c r="C21" s="8" t="s">
        <v>19</v>
      </c>
      <c r="D21" s="43" t="s">
        <v>35</v>
      </c>
      <c r="E21" s="19">
        <f>'BP '!E19</f>
        <v>0</v>
      </c>
      <c r="F21" s="21">
        <f>(E21*$C$10)+E21</f>
        <v>0</v>
      </c>
      <c r="G21" s="36">
        <f>106+91</f>
        <v>197</v>
      </c>
      <c r="H21" s="23" t="s">
        <v>34</v>
      </c>
      <c r="I21" s="19">
        <f>G21*F21</f>
        <v>0</v>
      </c>
      <c r="J21" s="34"/>
    </row>
    <row r="22" spans="1:10" ht="71.5" customHeight="1" x14ac:dyDescent="0.25">
      <c r="A22" s="9" t="s">
        <v>21</v>
      </c>
      <c r="B22" s="7" t="s">
        <v>22</v>
      </c>
      <c r="C22" s="8" t="s">
        <v>23</v>
      </c>
      <c r="D22" s="7" t="s">
        <v>24</v>
      </c>
      <c r="E22" s="19">
        <f>'BP '!E20</f>
        <v>0</v>
      </c>
      <c r="F22" s="21">
        <f t="shared" ref="F22" si="0">(E22*$C$10)+E22</f>
        <v>0</v>
      </c>
      <c r="G22" s="37">
        <v>67</v>
      </c>
      <c r="H22" s="6" t="s">
        <v>36</v>
      </c>
      <c r="I22" s="19">
        <f t="shared" ref="I22" si="1">G22*F22</f>
        <v>0</v>
      </c>
      <c r="J22" s="34"/>
    </row>
    <row r="23" spans="1:10" ht="24.65" customHeight="1" x14ac:dyDescent="0.25">
      <c r="A23" s="34"/>
      <c r="B23" s="34"/>
      <c r="C23" s="34"/>
      <c r="D23" s="34"/>
      <c r="E23" s="34"/>
      <c r="F23" s="34"/>
      <c r="G23" s="34"/>
      <c r="H23" s="34"/>
      <c r="I23" s="34"/>
      <c r="J23" s="34"/>
    </row>
    <row r="24" spans="1:10" ht="34" customHeight="1" x14ac:dyDescent="0.25">
      <c r="A24" s="32" t="s">
        <v>37</v>
      </c>
      <c r="J24" s="34"/>
    </row>
    <row r="26" spans="1:10" ht="42" x14ac:dyDescent="0.25">
      <c r="A26" s="24" t="s">
        <v>12</v>
      </c>
      <c r="B26" s="22" t="s">
        <v>13</v>
      </c>
      <c r="C26" s="22" t="s">
        <v>16</v>
      </c>
      <c r="D26" s="22" t="s">
        <v>17</v>
      </c>
      <c r="E26" s="19">
        <f>'BP '!E18</f>
        <v>0</v>
      </c>
      <c r="F26" s="33">
        <f>'BP '!F18</f>
        <v>0</v>
      </c>
    </row>
    <row r="28" spans="1:10" ht="78" customHeight="1" x14ac:dyDescent="0.25"/>
    <row r="30" spans="1:10" x14ac:dyDescent="0.25">
      <c r="J30" s="11"/>
    </row>
  </sheetData>
  <sheetProtection formatColumns="0" formatRows="0"/>
  <mergeCells count="7">
    <mergeCell ref="A19:A20"/>
    <mergeCell ref="A16:I16"/>
    <mergeCell ref="A1:I1"/>
    <mergeCell ref="A3:C3"/>
    <mergeCell ref="C5:G5"/>
    <mergeCell ref="C7:G7"/>
    <mergeCell ref="C8:G8"/>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548E6-03A0-49E8-9B29-A71B21DA602E}">
  <sheetPr>
    <tabColor theme="0" tint="-0.499984740745262"/>
  </sheetPr>
  <dimension ref="A1:J16"/>
  <sheetViews>
    <sheetView workbookViewId="0">
      <selection activeCell="E32" sqref="E32"/>
    </sheetView>
  </sheetViews>
  <sheetFormatPr baseColWidth="10" defaultRowHeight="12.5" x14ac:dyDescent="0.25"/>
  <cols>
    <col min="1" max="1" width="16.36328125" style="46" customWidth="1"/>
    <col min="2" max="3" width="14.36328125" style="46" customWidth="1"/>
    <col min="4" max="8" width="10.90625" style="46"/>
    <col min="9" max="9" width="13.36328125" style="46" customWidth="1"/>
    <col min="10" max="16384" width="10.90625" style="46"/>
  </cols>
  <sheetData>
    <row r="1" spans="1:10" ht="14" customHeight="1" x14ac:dyDescent="0.25">
      <c r="C1" s="83" t="s">
        <v>15</v>
      </c>
      <c r="D1" s="83"/>
      <c r="E1" s="83"/>
      <c r="F1" s="47">
        <f>'[1]BP '!E17</f>
        <v>0</v>
      </c>
      <c r="G1" s="84" t="s">
        <v>13</v>
      </c>
      <c r="H1" s="85"/>
      <c r="I1" s="86"/>
      <c r="J1" s="48"/>
    </row>
    <row r="2" spans="1:10" ht="14" customHeight="1" x14ac:dyDescent="0.25">
      <c r="C2" s="83" t="s">
        <v>38</v>
      </c>
      <c r="D2" s="83"/>
      <c r="E2" s="83"/>
      <c r="F2" s="47">
        <f>'[1]BP '!E19</f>
        <v>0</v>
      </c>
      <c r="G2" s="84" t="s">
        <v>13</v>
      </c>
      <c r="H2" s="85"/>
      <c r="I2" s="86"/>
      <c r="J2" s="48"/>
    </row>
    <row r="3" spans="1:10" ht="14" customHeight="1" x14ac:dyDescent="0.25">
      <c r="C3" s="83" t="s">
        <v>24</v>
      </c>
      <c r="D3" s="83"/>
      <c r="E3" s="83"/>
      <c r="F3" s="47">
        <f>'[1]BP '!E20</f>
        <v>0</v>
      </c>
      <c r="G3" s="84" t="s">
        <v>22</v>
      </c>
      <c r="H3" s="85"/>
      <c r="I3" s="86"/>
      <c r="J3" s="48"/>
    </row>
    <row r="4" spans="1:10" ht="14" x14ac:dyDescent="0.25">
      <c r="C4" s="49"/>
      <c r="D4" s="49"/>
      <c r="E4" s="49"/>
      <c r="F4" s="50"/>
      <c r="G4" s="51"/>
      <c r="H4" s="51"/>
      <c r="I4" s="51"/>
      <c r="J4" s="51"/>
    </row>
    <row r="5" spans="1:10" ht="14" x14ac:dyDescent="0.25">
      <c r="C5" s="83" t="s">
        <v>15</v>
      </c>
      <c r="D5" s="83"/>
      <c r="E5" s="83"/>
      <c r="F5" s="47">
        <f>F1/12</f>
        <v>0</v>
      </c>
      <c r="G5" s="89" t="s">
        <v>39</v>
      </c>
      <c r="H5" s="89"/>
      <c r="I5" s="89"/>
      <c r="J5" s="89"/>
    </row>
    <row r="6" spans="1:10" ht="14" x14ac:dyDescent="0.25">
      <c r="C6" s="83" t="s">
        <v>38</v>
      </c>
      <c r="D6" s="83"/>
      <c r="E6" s="83"/>
      <c r="F6" s="47">
        <f>F2/12</f>
        <v>0</v>
      </c>
      <c r="G6" s="89" t="s">
        <v>39</v>
      </c>
      <c r="H6" s="89"/>
      <c r="I6" s="89"/>
      <c r="J6" s="89"/>
    </row>
    <row r="7" spans="1:10" ht="14" x14ac:dyDescent="0.25">
      <c r="C7" s="83" t="s">
        <v>24</v>
      </c>
      <c r="D7" s="83"/>
      <c r="E7" s="83"/>
      <c r="F7" s="47">
        <f>F3/12</f>
        <v>0</v>
      </c>
      <c r="G7" s="89" t="s">
        <v>40</v>
      </c>
      <c r="H7" s="89"/>
      <c r="I7" s="89"/>
      <c r="J7" s="89"/>
    </row>
    <row r="8" spans="1:10" ht="14" x14ac:dyDescent="0.25">
      <c r="C8" s="49"/>
      <c r="D8" s="49"/>
      <c r="E8" s="49"/>
      <c r="F8" s="50"/>
      <c r="G8" s="51"/>
      <c r="H8" s="51"/>
      <c r="I8" s="51"/>
      <c r="J8" s="51"/>
    </row>
    <row r="9" spans="1:10" ht="14" x14ac:dyDescent="0.25">
      <c r="C9" s="49"/>
      <c r="D9" s="49"/>
      <c r="E9" s="49"/>
      <c r="F9" s="50"/>
      <c r="G9" s="51"/>
      <c r="H9" s="51"/>
      <c r="I9" s="51"/>
      <c r="J9" s="51"/>
    </row>
    <row r="12" spans="1:10" ht="12.5" customHeight="1" thickBot="1" x14ac:dyDescent="0.3">
      <c r="A12" s="90" t="s">
        <v>41</v>
      </c>
      <c r="B12" s="90" t="s">
        <v>42</v>
      </c>
      <c r="C12" s="90" t="s">
        <v>43</v>
      </c>
      <c r="D12" s="90" t="s">
        <v>44</v>
      </c>
      <c r="E12" s="90" t="s">
        <v>45</v>
      </c>
      <c r="F12" s="87" t="s">
        <v>46</v>
      </c>
    </row>
    <row r="13" spans="1:10" ht="12.5" customHeight="1" thickBot="1" x14ac:dyDescent="0.35">
      <c r="A13" s="91"/>
      <c r="B13" s="91"/>
      <c r="C13" s="91"/>
      <c r="D13" s="91"/>
      <c r="E13" s="91"/>
      <c r="F13" s="88"/>
      <c r="G13" s="52" t="s">
        <v>47</v>
      </c>
      <c r="H13" s="53"/>
      <c r="I13" s="54"/>
    </row>
    <row r="14" spans="1:10" ht="13" x14ac:dyDescent="0.25">
      <c r="A14" s="92"/>
      <c r="B14" s="92"/>
      <c r="C14" s="92"/>
      <c r="D14" s="92"/>
      <c r="E14" s="92"/>
      <c r="F14" s="88"/>
      <c r="G14" s="56" t="s">
        <v>48</v>
      </c>
      <c r="H14" s="56" t="s">
        <v>49</v>
      </c>
      <c r="I14" s="56" t="s">
        <v>50</v>
      </c>
    </row>
    <row r="15" spans="1:10" ht="29" x14ac:dyDescent="0.25">
      <c r="A15" s="57" t="s">
        <v>53</v>
      </c>
      <c r="B15" s="57" t="s">
        <v>51</v>
      </c>
      <c r="C15" s="58" t="s">
        <v>52</v>
      </c>
      <c r="D15" s="59">
        <v>35</v>
      </c>
      <c r="E15" s="60">
        <v>825</v>
      </c>
      <c r="F15" s="61">
        <v>90.75</v>
      </c>
      <c r="G15" s="55">
        <f>E15*F5</f>
        <v>0</v>
      </c>
      <c r="H15" s="55">
        <f>$F$6*F15</f>
        <v>0</v>
      </c>
      <c r="I15" s="55">
        <f>$F$7*D15</f>
        <v>0</v>
      </c>
    </row>
    <row r="16" spans="1:10" ht="29" x14ac:dyDescent="0.25">
      <c r="A16" s="57" t="s">
        <v>54</v>
      </c>
      <c r="B16" s="57" t="s">
        <v>51</v>
      </c>
      <c r="C16" s="58" t="s">
        <v>52</v>
      </c>
      <c r="D16" s="59">
        <v>32</v>
      </c>
      <c r="E16" s="60">
        <v>960</v>
      </c>
      <c r="F16" s="61">
        <v>105.6</v>
      </c>
      <c r="G16" s="55">
        <f>$F$5*E16</f>
        <v>0</v>
      </c>
      <c r="H16" s="55">
        <f>$F$6*F16</f>
        <v>0</v>
      </c>
      <c r="I16" s="55">
        <f>$F$7*D16</f>
        <v>0</v>
      </c>
    </row>
  </sheetData>
  <mergeCells count="18">
    <mergeCell ref="A12:A14"/>
    <mergeCell ref="B12:B14"/>
    <mergeCell ref="C12:C14"/>
    <mergeCell ref="D12:D14"/>
    <mergeCell ref="E12:E14"/>
    <mergeCell ref="F12:F14"/>
    <mergeCell ref="C5:E5"/>
    <mergeCell ref="G5:J5"/>
    <mergeCell ref="C6:E6"/>
    <mergeCell ref="G6:J6"/>
    <mergeCell ref="C7:E7"/>
    <mergeCell ref="G7:J7"/>
    <mergeCell ref="C1:E1"/>
    <mergeCell ref="G1:I1"/>
    <mergeCell ref="C2:E2"/>
    <mergeCell ref="G2:I2"/>
    <mergeCell ref="C3:E3"/>
    <mergeCell ref="G3:I3"/>
  </mergeCells>
  <dataValidations count="1">
    <dataValidation type="list" allowBlank="1" showInputMessage="1" showErrorMessage="1" sqref="B15:B16" xr:uid="{C9C89C3B-0946-414D-AC95-785EC0F1A0D7}">
      <formula1>$BA$2:$BA$3</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6" ma:contentTypeDescription="Crée un document." ma:contentTypeScope="" ma:versionID="1ec8b470bed629f229801d2866cd59aa">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2ba20fb0e81e7962cd07d3f4b3373b81"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3"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_Flow_SignoffStatus xmlns="9025f542-532e-4716-841d-66fb14af7e80" xsi:nil="true"/>
    <TaxCatchAll xmlns="adb85b9c-e49c-4b14-ad04-47f2cd24904d" xsi:nil="true"/>
    <SharedWithUsers xmlns="adb85b9c-e49c-4b14-ad04-47f2cd24904d">
      <UserInfo>
        <DisplayName/>
        <AccountId xsi:nil="true"/>
        <AccountType/>
      </UserInfo>
    </SharedWithUsers>
  </documentManagement>
</p:properties>
</file>

<file path=customXml/itemProps1.xml><?xml version="1.0" encoding="utf-8"?>
<ds:datastoreItem xmlns:ds="http://schemas.openxmlformats.org/officeDocument/2006/customXml" ds:itemID="{28D7247B-E7E3-4E23-84BD-3D92739ACBFA}"/>
</file>

<file path=customXml/itemProps2.xml><?xml version="1.0" encoding="utf-8"?>
<ds:datastoreItem xmlns:ds="http://schemas.openxmlformats.org/officeDocument/2006/customXml" ds:itemID="{F47E8DAC-27EE-4385-87D4-0689BA82AA7D}">
  <ds:schemaRefs>
    <ds:schemaRef ds:uri="http://schemas.microsoft.com/sharepoint/v3/contenttype/forms"/>
  </ds:schemaRefs>
</ds:datastoreItem>
</file>

<file path=customXml/itemProps3.xml><?xml version="1.0" encoding="utf-8"?>
<ds:datastoreItem xmlns:ds="http://schemas.openxmlformats.org/officeDocument/2006/customXml" ds:itemID="{ADCA19BE-B0E5-4AF1-9B10-31582885AFD0}">
  <ds:schemaRefs>
    <ds:schemaRef ds:uri="http://schemas.microsoft.com/office/2006/documentManagement/types"/>
    <ds:schemaRef ds:uri="http://schemas.openxmlformats.org/package/2006/metadata/core-properties"/>
    <ds:schemaRef ds:uri="http://schemas.microsoft.com/office/2006/metadata/properties"/>
    <ds:schemaRef ds:uri="http://purl.org/dc/terms/"/>
    <ds:schemaRef ds:uri="http://purl.org/dc/elements/1.1/"/>
    <ds:schemaRef ds:uri="http://www.w3.org/XML/1998/namespace"/>
    <ds:schemaRef ds:uri="565491f9-3cbe-446a-a710-0ccf27b6bc27"/>
    <ds:schemaRef ds:uri="http://purl.org/dc/dcmitype/"/>
    <ds:schemaRef ds:uri="http://schemas.microsoft.com/office/infopath/2007/PartnerControls"/>
    <ds:schemaRef ds:uri="3e91ad5e-5b90-448c-90e6-7c7831fd4cb7"/>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 </vt:lpstr>
      <vt:lpstr>DQE</vt:lpstr>
      <vt:lpstr>Suivi sites Quimper</vt:lpstr>
      <vt:lpstr>_Hlk206765057</vt:lpstr>
      <vt:lpstr>'BP '!Impression_des_titres</vt:lpstr>
      <vt:lpstr>DQE!Impression_des_titres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CANCES Sandrine</cp:lastModifiedBy>
  <cp:revision/>
  <dcterms:created xsi:type="dcterms:W3CDTF">2014-09-10T09:26:15Z</dcterms:created>
  <dcterms:modified xsi:type="dcterms:W3CDTF">2025-08-22T14:27:34Z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y fmtid="{D5CDD505-2E9C-101B-9397-08002B2CF9AE}" pid="3" name="Order">
    <vt:r8>2215600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